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ericanfidelity-my.sharepoint.com/personal/roxanne_langner_ffga_com/Documents/Documents/STANTON ISD/"/>
    </mc:Choice>
  </mc:AlternateContent>
  <xr:revisionPtr revIDLastSave="0" documentId="8_{420E7DB9-D7F7-47E7-998F-F6730270A6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2" i="1"/>
  <c r="B21" i="1"/>
  <c r="B20" i="1"/>
  <c r="B19" i="1"/>
  <c r="B16" i="1"/>
  <c r="B15" i="1"/>
  <c r="B14" i="1"/>
  <c r="B13" i="1"/>
  <c r="B10" i="1"/>
  <c r="B9" i="1"/>
  <c r="B8" i="1"/>
  <c r="B7" i="1"/>
  <c r="G28" i="1"/>
  <c r="G25" i="1"/>
  <c r="C28" i="1" l="1"/>
  <c r="G26" i="1"/>
  <c r="G27" i="1"/>
  <c r="C27" i="1" s="1"/>
  <c r="G20" i="1"/>
  <c r="G21" i="1"/>
  <c r="G22" i="1"/>
  <c r="G19" i="1"/>
  <c r="G14" i="1"/>
  <c r="G15" i="1"/>
  <c r="G16" i="1"/>
  <c r="G13" i="1"/>
  <c r="G10" i="1"/>
  <c r="G8" i="1"/>
  <c r="G9" i="1"/>
  <c r="C7" i="1"/>
  <c r="C26" i="1" l="1"/>
  <c r="C25" i="1"/>
  <c r="C22" i="1" l="1"/>
  <c r="C21" i="1"/>
  <c r="C20" i="1"/>
  <c r="C19" i="1"/>
  <c r="C16" i="1"/>
  <c r="C15" i="1"/>
  <c r="C14" i="1"/>
  <c r="C13" i="1"/>
  <c r="C10" i="1"/>
  <c r="C9" i="1"/>
  <c r="C8" i="1"/>
</calcChain>
</file>

<file path=xl/sharedStrings.xml><?xml version="1.0" encoding="utf-8"?>
<sst xmlns="http://schemas.openxmlformats.org/spreadsheetml/2006/main" count="46" uniqueCount="19">
  <si>
    <t>Monthly Premium</t>
  </si>
  <si>
    <t>Annual Premium</t>
  </si>
  <si>
    <t>Employer Paid Premium:</t>
  </si>
  <si>
    <t>Pay Mode:</t>
  </si>
  <si>
    <t>Employee Only</t>
  </si>
  <si>
    <t>Employee &amp; Child(ren)</t>
  </si>
  <si>
    <t>Employee &amp; Spouse</t>
  </si>
  <si>
    <t>Family</t>
  </si>
  <si>
    <t>Employee Contribution</t>
  </si>
  <si>
    <t>Employer Contribution</t>
  </si>
  <si>
    <t xml:space="preserve">TRS Medical Rates </t>
  </si>
  <si>
    <t>ACTIVECARE PRIMARY</t>
  </si>
  <si>
    <t>ACTIVECARE 1HD</t>
  </si>
  <si>
    <t>ACTIVECARE PRIMARY PLUS</t>
  </si>
  <si>
    <t>ACTIVE CARE 2</t>
  </si>
  <si>
    <t>ACTIVECARE HD</t>
  </si>
  <si>
    <t>12 Pay</t>
  </si>
  <si>
    <t>Stanton ISD</t>
  </si>
  <si>
    <t>2026-2027 Plan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</si>
</sst>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8"/>
      <color theme="1"/>
      <name val="Calibri Light"/>
      <family val="2"/>
    </font>
    <font>
      <i/>
      <sz val="14"/>
      <color theme="1"/>
      <name val="Calibri Light"/>
      <family val="2"/>
    </font>
    <font>
      <b/>
      <sz val="14"/>
      <color theme="1"/>
      <name val="Calibri Light"/>
      <family val="2"/>
    </font>
    <font>
      <b/>
      <sz val="24"/>
      <color theme="1"/>
      <name val="Calibri Light"/>
      <family val="2"/>
    </font>
    <font>
      <sz val="11"/>
      <color rgb="FF000000"/>
      <name val="Calibri Light"/>
      <family val="2"/>
    </font>
    <font>
      <b/>
      <sz val="14"/>
      <color theme="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0" fillId="0" borderId="0" xfId="0" applyAlignment="1" applyProtection="1">
      <alignment horizontal="right"/>
      <protection hidden="1"/>
    </xf>
    <xf numFmtId="2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2" fontId="0" fillId="4" borderId="0" xfId="0" applyNumberFormat="1" applyFill="1" applyProtection="1">
      <protection hidden="1"/>
    </xf>
    <xf numFmtId="0" fontId="0" fillId="4" borderId="0" xfId="0" applyFill="1" applyProtection="1">
      <protection hidden="1"/>
    </xf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6" fillId="0" borderId="0" xfId="0" applyFont="1"/>
    <xf numFmtId="0" fontId="3" fillId="0" borderId="0" xfId="0" applyFont="1"/>
    <xf numFmtId="0" fontId="4" fillId="0" borderId="0" xfId="0" applyFont="1"/>
    <xf numFmtId="165" fontId="7" fillId="0" borderId="0" xfId="0" applyNumberFormat="1" applyFont="1" applyAlignment="1">
      <alignment horizontal="center" vertical="top" shrinkToFit="1"/>
    </xf>
    <xf numFmtId="165" fontId="7" fillId="5" borderId="0" xfId="0" applyNumberFormat="1" applyFont="1" applyFill="1" applyAlignment="1">
      <alignment horizontal="center" vertical="top" shrinkToFit="1"/>
    </xf>
    <xf numFmtId="2" fontId="1" fillId="3" borderId="1" xfId="0" applyNumberFormat="1" applyFont="1" applyFill="1" applyBorder="1" applyAlignment="1">
      <alignment horizontal="center" wrapText="1"/>
    </xf>
    <xf numFmtId="2" fontId="0" fillId="3" borderId="0" xfId="0" applyNumberFormat="1" applyFill="1"/>
    <xf numFmtId="0" fontId="0" fillId="3" borderId="0" xfId="0" applyFill="1"/>
    <xf numFmtId="2" fontId="2" fillId="6" borderId="0" xfId="0" applyNumberFormat="1" applyFont="1" applyFill="1"/>
    <xf numFmtId="2" fontId="2" fillId="6" borderId="2" xfId="0" applyNumberFormat="1" applyFont="1" applyFill="1" applyBorder="1"/>
    <xf numFmtId="0" fontId="8" fillId="7" borderId="1" xfId="0" applyFont="1" applyFill="1" applyBorder="1"/>
    <xf numFmtId="165" fontId="7" fillId="8" borderId="0" xfId="0" applyNumberFormat="1" applyFont="1" applyFill="1" applyAlignment="1">
      <alignment horizontal="center" vertical="top" shrinkToFit="1"/>
    </xf>
    <xf numFmtId="164" fontId="2" fillId="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7C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70" zoomScaleNormal="70" workbookViewId="0">
      <selection activeCell="I35" sqref="I35"/>
    </sheetView>
  </sheetViews>
  <sheetFormatPr defaultRowHeight="14.25" x14ac:dyDescent="0.45"/>
  <cols>
    <col min="1" max="1" width="35.9296875" customWidth="1"/>
    <col min="2" max="2" width="24.796875" style="5" customWidth="1"/>
    <col min="3" max="3" width="26.796875" style="5" customWidth="1"/>
    <col min="4" max="4" width="19.9296875" style="1" bestFit="1" customWidth="1"/>
    <col min="5" max="5" width="27.9296875" style="1" customWidth="1"/>
    <col min="6" max="6" width="15.53125" bestFit="1" customWidth="1"/>
    <col min="7" max="7" width="14.33203125" style="1" bestFit="1" customWidth="1"/>
    <col min="10" max="10" width="15.53125" bestFit="1" customWidth="1"/>
    <col min="11" max="11" width="14.33203125" bestFit="1" customWidth="1"/>
  </cols>
  <sheetData>
    <row r="1" spans="1:11" ht="30.75" x14ac:dyDescent="0.9">
      <c r="A1" s="30" t="s">
        <v>17</v>
      </c>
      <c r="B1" s="30"/>
      <c r="C1" s="30"/>
      <c r="D1" s="16"/>
      <c r="E1" s="16"/>
      <c r="F1" s="2" t="s">
        <v>2</v>
      </c>
      <c r="G1" s="6">
        <v>504</v>
      </c>
      <c r="K1" s="3"/>
    </row>
    <row r="2" spans="1:11" ht="23.25" x14ac:dyDescent="0.7">
      <c r="A2" s="29" t="s">
        <v>10</v>
      </c>
      <c r="B2" s="29"/>
      <c r="C2" s="29"/>
      <c r="D2" s="17"/>
      <c r="E2"/>
      <c r="F2" s="2" t="s">
        <v>3</v>
      </c>
      <c r="G2" s="7">
        <v>12</v>
      </c>
      <c r="K2" s="4"/>
    </row>
    <row r="3" spans="1:11" ht="18" x14ac:dyDescent="0.55000000000000004">
      <c r="A3" s="31" t="s">
        <v>18</v>
      </c>
      <c r="B3" s="31"/>
      <c r="C3" s="31"/>
      <c r="D3" s="18"/>
      <c r="E3" s="18"/>
    </row>
    <row r="4" spans="1:11" x14ac:dyDescent="0.45">
      <c r="A4" s="32" t="s">
        <v>16</v>
      </c>
      <c r="B4" s="32"/>
      <c r="C4" s="32"/>
      <c r="D4" s="8"/>
      <c r="E4" s="8"/>
    </row>
    <row r="5" spans="1:11" x14ac:dyDescent="0.45">
      <c r="A5" s="8"/>
      <c r="B5" s="12"/>
      <c r="C5" s="12"/>
      <c r="D5" s="9"/>
      <c r="E5" s="8"/>
    </row>
    <row r="6" spans="1:11" s="23" customFormat="1" ht="18" x14ac:dyDescent="0.55000000000000004">
      <c r="A6" s="26" t="s">
        <v>11</v>
      </c>
      <c r="B6" s="21" t="s">
        <v>9</v>
      </c>
      <c r="C6" s="21" t="s">
        <v>8</v>
      </c>
      <c r="D6" s="25"/>
      <c r="E6" s="15" t="s">
        <v>11</v>
      </c>
      <c r="F6" s="22" t="s">
        <v>0</v>
      </c>
      <c r="G6" s="22" t="s">
        <v>1</v>
      </c>
    </row>
    <row r="7" spans="1:11" x14ac:dyDescent="0.45">
      <c r="A7" s="10" t="s">
        <v>4</v>
      </c>
      <c r="B7" s="13">
        <f>+G1</f>
        <v>504</v>
      </c>
      <c r="C7" s="13">
        <f>ROUND((G7/G2)-B7,2)</f>
        <v>-75</v>
      </c>
      <c r="D7" s="24"/>
      <c r="E7" s="9"/>
      <c r="F7" s="19">
        <v>429</v>
      </c>
      <c r="G7" s="1">
        <v>5148</v>
      </c>
    </row>
    <row r="8" spans="1:11" x14ac:dyDescent="0.45">
      <c r="A8" s="11" t="s">
        <v>5</v>
      </c>
      <c r="B8" s="28">
        <f>+G1</f>
        <v>504</v>
      </c>
      <c r="C8" s="14">
        <f>ROUND((G8/G2)-B8,2)</f>
        <v>226</v>
      </c>
      <c r="D8" s="24"/>
      <c r="E8" s="9"/>
      <c r="F8" s="20">
        <v>730</v>
      </c>
      <c r="G8" s="1">
        <f t="shared" ref="G8:G9" si="0">F8*12</f>
        <v>8760</v>
      </c>
    </row>
    <row r="9" spans="1:11" x14ac:dyDescent="0.45">
      <c r="A9" s="10" t="s">
        <v>6</v>
      </c>
      <c r="B9" s="13">
        <f>+G1</f>
        <v>504</v>
      </c>
      <c r="C9" s="13">
        <f>ROUND((G9/G2)-B9,2)</f>
        <v>655</v>
      </c>
      <c r="D9" s="24"/>
      <c r="E9" s="9"/>
      <c r="F9" s="19">
        <v>1159</v>
      </c>
      <c r="G9" s="1">
        <f t="shared" si="0"/>
        <v>13908</v>
      </c>
    </row>
    <row r="10" spans="1:11" x14ac:dyDescent="0.45">
      <c r="A10" s="11" t="s">
        <v>7</v>
      </c>
      <c r="B10" s="28">
        <f>+G1</f>
        <v>504</v>
      </c>
      <c r="C10" s="14">
        <f>ROUND((G10/G2)-B10,2)</f>
        <v>955</v>
      </c>
      <c r="D10" s="24"/>
      <c r="E10" s="9"/>
      <c r="F10" s="20">
        <v>1459</v>
      </c>
      <c r="G10" s="1">
        <f>F10*12</f>
        <v>17508</v>
      </c>
    </row>
    <row r="11" spans="1:11" x14ac:dyDescent="0.45">
      <c r="A11" s="8"/>
      <c r="B11" s="12"/>
      <c r="C11" s="12"/>
      <c r="D11" s="24"/>
      <c r="E11" s="9"/>
      <c r="G11"/>
    </row>
    <row r="12" spans="1:11" s="23" customFormat="1" ht="18" x14ac:dyDescent="0.55000000000000004">
      <c r="A12" s="26" t="s">
        <v>15</v>
      </c>
      <c r="B12" s="21" t="s">
        <v>9</v>
      </c>
      <c r="C12" s="21" t="s">
        <v>8</v>
      </c>
      <c r="D12" s="24"/>
      <c r="E12" s="15" t="s">
        <v>12</v>
      </c>
      <c r="F12" s="22" t="s">
        <v>0</v>
      </c>
      <c r="G12" s="22" t="s">
        <v>1</v>
      </c>
    </row>
    <row r="13" spans="1:11" x14ac:dyDescent="0.45">
      <c r="A13" s="10" t="s">
        <v>4</v>
      </c>
      <c r="B13" s="13">
        <f>+G1</f>
        <v>504</v>
      </c>
      <c r="C13" s="13">
        <f>ROUND((G13/G2)-B13,2)</f>
        <v>-63</v>
      </c>
      <c r="D13" s="24"/>
      <c r="E13" s="9"/>
      <c r="F13" s="19">
        <v>441</v>
      </c>
      <c r="G13" s="1">
        <f>F13*12</f>
        <v>5292</v>
      </c>
    </row>
    <row r="14" spans="1:11" x14ac:dyDescent="0.45">
      <c r="A14" s="11" t="s">
        <v>5</v>
      </c>
      <c r="B14" s="14">
        <f>+G1</f>
        <v>504</v>
      </c>
      <c r="C14" s="14">
        <f>ROUND((G14/G2)-B14,2)</f>
        <v>246</v>
      </c>
      <c r="D14" s="24"/>
      <c r="E14" s="9"/>
      <c r="F14" s="20">
        <v>750</v>
      </c>
      <c r="G14" s="1">
        <f t="shared" ref="G14:G16" si="1">F14*12</f>
        <v>9000</v>
      </c>
    </row>
    <row r="15" spans="1:11" x14ac:dyDescent="0.45">
      <c r="A15" s="10" t="s">
        <v>6</v>
      </c>
      <c r="B15" s="13">
        <f>+G1</f>
        <v>504</v>
      </c>
      <c r="C15" s="13">
        <f>ROUND((G15/G2)-B15,2)</f>
        <v>687</v>
      </c>
      <c r="D15" s="24"/>
      <c r="E15" s="9"/>
      <c r="F15" s="19">
        <v>1191</v>
      </c>
      <c r="G15" s="1">
        <f t="shared" si="1"/>
        <v>14292</v>
      </c>
    </row>
    <row r="16" spans="1:11" x14ac:dyDescent="0.45">
      <c r="A16" s="11" t="s">
        <v>7</v>
      </c>
      <c r="B16" s="14">
        <f>+G1</f>
        <v>504</v>
      </c>
      <c r="C16" s="14">
        <f>ROUND((G16/G2)-B16,2)</f>
        <v>996</v>
      </c>
      <c r="D16" s="24"/>
      <c r="E16" s="9"/>
      <c r="F16" s="20">
        <v>1500</v>
      </c>
      <c r="G16" s="1">
        <f t="shared" si="1"/>
        <v>18000</v>
      </c>
    </row>
    <row r="17" spans="1:7" x14ac:dyDescent="0.45">
      <c r="A17" s="8"/>
      <c r="B17" s="12"/>
      <c r="C17" s="12"/>
      <c r="D17" s="24"/>
      <c r="E17" s="9"/>
      <c r="G17"/>
    </row>
    <row r="18" spans="1:7" s="23" customFormat="1" ht="18" x14ac:dyDescent="0.55000000000000004">
      <c r="A18" s="26" t="s">
        <v>13</v>
      </c>
      <c r="B18" s="21" t="s">
        <v>9</v>
      </c>
      <c r="C18" s="21" t="s">
        <v>8</v>
      </c>
      <c r="D18" s="24"/>
      <c r="E18" s="15" t="s">
        <v>13</v>
      </c>
      <c r="F18" s="22" t="s">
        <v>0</v>
      </c>
      <c r="G18" s="22" t="s">
        <v>1</v>
      </c>
    </row>
    <row r="19" spans="1:7" x14ac:dyDescent="0.45">
      <c r="A19" s="10" t="s">
        <v>4</v>
      </c>
      <c r="B19" s="13">
        <f>+G1</f>
        <v>504</v>
      </c>
      <c r="C19" s="13">
        <f>ROUND((G19/G2)-B19,2)</f>
        <v>0</v>
      </c>
      <c r="D19" s="24"/>
      <c r="E19" s="9"/>
      <c r="F19" s="19">
        <v>504</v>
      </c>
      <c r="G19" s="1">
        <f>F19*12</f>
        <v>6048</v>
      </c>
    </row>
    <row r="20" spans="1:7" x14ac:dyDescent="0.45">
      <c r="A20" s="11" t="s">
        <v>5</v>
      </c>
      <c r="B20" s="14">
        <f>+G1</f>
        <v>504</v>
      </c>
      <c r="C20" s="14">
        <f>ROUND((G20/G2)-B20,2)</f>
        <v>353</v>
      </c>
      <c r="D20" s="24"/>
      <c r="E20" s="9"/>
      <c r="F20" s="20">
        <v>857</v>
      </c>
      <c r="G20" s="1">
        <f t="shared" ref="G20:G22" si="2">F20*12</f>
        <v>10284</v>
      </c>
    </row>
    <row r="21" spans="1:7" x14ac:dyDescent="0.45">
      <c r="A21" s="10" t="s">
        <v>6</v>
      </c>
      <c r="B21" s="13">
        <f>+G1</f>
        <v>504</v>
      </c>
      <c r="C21" s="13">
        <f>ROUND((G21/G2)-B21,2)</f>
        <v>807</v>
      </c>
      <c r="D21" s="24"/>
      <c r="E21" s="9"/>
      <c r="F21" s="19">
        <v>1311</v>
      </c>
      <c r="G21" s="1">
        <f t="shared" si="2"/>
        <v>15732</v>
      </c>
    </row>
    <row r="22" spans="1:7" x14ac:dyDescent="0.45">
      <c r="A22" s="11" t="s">
        <v>7</v>
      </c>
      <c r="B22" s="14">
        <f>+G1</f>
        <v>504</v>
      </c>
      <c r="C22" s="14">
        <f>ROUND((G22/G2)-B22,2)</f>
        <v>1160</v>
      </c>
      <c r="D22" s="24"/>
      <c r="E22" s="9"/>
      <c r="F22" s="20">
        <v>1664</v>
      </c>
      <c r="G22" s="1">
        <f t="shared" si="2"/>
        <v>19968</v>
      </c>
    </row>
    <row r="23" spans="1:7" x14ac:dyDescent="0.45">
      <c r="A23" s="8"/>
      <c r="B23" s="12"/>
      <c r="C23" s="12"/>
      <c r="D23" s="24"/>
      <c r="E23" s="9"/>
      <c r="G23"/>
    </row>
    <row r="24" spans="1:7" s="23" customFormat="1" ht="18" x14ac:dyDescent="0.55000000000000004">
      <c r="A24" s="26" t="s">
        <v>14</v>
      </c>
      <c r="B24" s="21" t="s">
        <v>9</v>
      </c>
      <c r="C24" s="21" t="s">
        <v>8</v>
      </c>
      <c r="D24" s="24"/>
      <c r="E24" s="15" t="s">
        <v>14</v>
      </c>
      <c r="F24" s="22" t="s">
        <v>0</v>
      </c>
      <c r="G24" s="22" t="s">
        <v>1</v>
      </c>
    </row>
    <row r="25" spans="1:7" x14ac:dyDescent="0.45">
      <c r="A25" s="10" t="s">
        <v>4</v>
      </c>
      <c r="B25" s="13">
        <f>+G1</f>
        <v>504</v>
      </c>
      <c r="C25" s="13">
        <f>ROUND((G25/G2)-B25,2)</f>
        <v>509</v>
      </c>
      <c r="D25" s="24"/>
      <c r="E25" s="9"/>
      <c r="F25" s="19">
        <v>1013</v>
      </c>
      <c r="G25" s="1">
        <f>F25*12</f>
        <v>12156</v>
      </c>
    </row>
    <row r="26" spans="1:7" x14ac:dyDescent="0.45">
      <c r="A26" s="11" t="s">
        <v>5</v>
      </c>
      <c r="B26" s="14">
        <f>+G1</f>
        <v>504</v>
      </c>
      <c r="C26" s="14">
        <f>ROUND((G26/G2)-B26,2)</f>
        <v>1003</v>
      </c>
      <c r="D26" s="9"/>
      <c r="E26" s="9"/>
      <c r="F26" s="27">
        <v>1507</v>
      </c>
      <c r="G26" s="1">
        <f t="shared" ref="G26:G28" si="3">F26*12</f>
        <v>18084</v>
      </c>
    </row>
    <row r="27" spans="1:7" x14ac:dyDescent="0.45">
      <c r="A27" s="10" t="s">
        <v>6</v>
      </c>
      <c r="B27" s="13">
        <f>+G1</f>
        <v>504</v>
      </c>
      <c r="C27" s="13">
        <f>ROUND((G27/G2)-B27,2)</f>
        <v>1898</v>
      </c>
      <c r="D27" s="9"/>
      <c r="E27" s="9"/>
      <c r="F27" s="19">
        <v>2402</v>
      </c>
      <c r="G27" s="1">
        <f t="shared" si="3"/>
        <v>28824</v>
      </c>
    </row>
    <row r="28" spans="1:7" x14ac:dyDescent="0.45">
      <c r="A28" s="11" t="s">
        <v>7</v>
      </c>
      <c r="B28" s="14">
        <f>+G1</f>
        <v>504</v>
      </c>
      <c r="C28" s="28">
        <f>ROUND((G28/G2)-B28,2)</f>
        <v>2337</v>
      </c>
      <c r="D28" s="9"/>
      <c r="E28" s="9"/>
      <c r="F28" s="27">
        <v>2841</v>
      </c>
      <c r="G28" s="1">
        <f t="shared" si="3"/>
        <v>34092</v>
      </c>
    </row>
  </sheetData>
  <mergeCells count="4">
    <mergeCell ref="A2:C2"/>
    <mergeCell ref="A1:C1"/>
    <mergeCell ref="A3:C3"/>
    <mergeCell ref="A4:C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532634109AF4396C8A87F6ED47C34" ma:contentTypeVersion="12" ma:contentTypeDescription="Create a new document." ma:contentTypeScope="" ma:versionID="77c77f971ad88b9a315403f55bebb529">
  <xsd:schema xmlns:xsd="http://www.w3.org/2001/XMLSchema" xmlns:xs="http://www.w3.org/2001/XMLSchema" xmlns:p="http://schemas.microsoft.com/office/2006/metadata/properties" xmlns:ns1="http://schemas.microsoft.com/sharepoint/v3" xmlns:ns3="9515913c-2264-48ef-ac93-ea34ae0fcb29" targetNamespace="http://schemas.microsoft.com/office/2006/metadata/properties" ma:root="true" ma:fieldsID="7e728c7049f888bc79e5ff778cdb48b2" ns1:_="" ns3:_="">
    <xsd:import namespace="http://schemas.microsoft.com/sharepoint/v3"/>
    <xsd:import namespace="9515913c-2264-48ef-ac93-ea34ae0fcb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913c-2264-48ef-ac93-ea34ae0fc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B7352-B929-46A7-BA85-BCC3AD0A16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2CB82-D11F-4CE4-897A-29BBB77B3072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515913c-2264-48ef-ac93-ea34ae0fcb2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DEB37BB-D8DC-447E-9339-8622401FA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15913c-2264-48ef-ac93-ea34ae0fc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Batterton</dc:creator>
  <cp:lastModifiedBy>Roxanne Langner</cp:lastModifiedBy>
  <cp:lastPrinted>2026-05-06T21:22:46Z</cp:lastPrinted>
  <dcterms:created xsi:type="dcterms:W3CDTF">2013-10-01T23:49:22Z</dcterms:created>
  <dcterms:modified xsi:type="dcterms:W3CDTF">2026-05-06T22:38:09Z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0x010100213532634109AF4396C8A87F6ED47C34</vt:lpwstr>
  </property>
</Properties>
</file>