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XF7f9\OneDrive - American Fidelity Corporation\Documents\2025 DISTRICTS\VERIBEST ISD 25\"/>
    </mc:Choice>
  </mc:AlternateContent>
  <xr:revisionPtr revIDLastSave="0" documentId="13_ncr:1_{3BB6EEFB-C300-4DAB-B364-A36F0601682E}" xr6:coauthVersionLast="47" xr6:coauthVersionMax="47" xr10:uidLastSave="{00000000-0000-0000-0000-000000000000}"/>
  <bookViews>
    <workbookView xWindow="-27330" yWindow="1470" windowWidth="21600" windowHeight="13710" xr2:uid="{00000000-000D-0000-FFFF-FFFF00000000}"/>
  </bookViews>
  <sheets>
    <sheet name="Sheet1" sheetId="1" r:id="rId1"/>
  </sheets>
  <definedNames>
    <definedName name="_xlnm.Print_Area" localSheetId="0">Sheet1!$A$1:$C$33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G18" i="1"/>
  <c r="B19" i="1"/>
  <c r="G19" i="1"/>
  <c r="B20" i="1"/>
  <c r="G20" i="1"/>
  <c r="B6" i="1"/>
  <c r="C18" i="1" l="1"/>
  <c r="C20" i="1"/>
  <c r="C19" i="1"/>
  <c r="B33" i="1"/>
  <c r="B32" i="1"/>
  <c r="B31" i="1"/>
  <c r="B30" i="1"/>
  <c r="G33" i="1"/>
  <c r="G32" i="1"/>
  <c r="G31" i="1"/>
  <c r="G30" i="1"/>
  <c r="C31" i="1" l="1"/>
  <c r="C32" i="1"/>
  <c r="C30" i="1"/>
  <c r="C33" i="1"/>
  <c r="B21" i="1"/>
  <c r="B27" i="1"/>
  <c r="B26" i="1"/>
  <c r="B25" i="1"/>
  <c r="B24" i="1"/>
  <c r="B15" i="1"/>
  <c r="B14" i="1"/>
  <c r="B13" i="1"/>
  <c r="B12" i="1"/>
  <c r="B9" i="1"/>
  <c r="B8" i="1"/>
  <c r="B7" i="1"/>
  <c r="G6" i="1"/>
  <c r="G25" i="1" l="1"/>
  <c r="G26" i="1"/>
  <c r="G27" i="1"/>
  <c r="G24" i="1"/>
  <c r="G13" i="1"/>
  <c r="G14" i="1"/>
  <c r="G15" i="1"/>
  <c r="G12" i="1"/>
  <c r="G7" i="1"/>
  <c r="G8" i="1"/>
  <c r="G9" i="1"/>
  <c r="G21" i="1"/>
  <c r="C27" i="1" l="1"/>
  <c r="C26" i="1"/>
  <c r="C25" i="1"/>
  <c r="C24" i="1"/>
  <c r="C15" i="1" l="1"/>
  <c r="C14" i="1"/>
  <c r="C13" i="1"/>
  <c r="C12" i="1"/>
  <c r="C9" i="1"/>
  <c r="C8" i="1"/>
  <c r="C7" i="1"/>
  <c r="C6" i="1"/>
  <c r="C21" i="1"/>
</calcChain>
</file>

<file path=xl/sharedStrings.xml><?xml version="1.0" encoding="utf-8"?>
<sst xmlns="http://schemas.openxmlformats.org/spreadsheetml/2006/main" count="55" uniqueCount="22">
  <si>
    <t>Monthly Premium</t>
  </si>
  <si>
    <t>Annual Premium</t>
  </si>
  <si>
    <t>ACTIVECARE 2</t>
  </si>
  <si>
    <t>Pay Mode:</t>
  </si>
  <si>
    <t>Employee Only</t>
  </si>
  <si>
    <t>Employee &amp; Child(ren)</t>
  </si>
  <si>
    <t>Employee &amp; Spouse</t>
  </si>
  <si>
    <t>Family</t>
  </si>
  <si>
    <t>Employee Contribution</t>
  </si>
  <si>
    <t>Employer Contribution</t>
  </si>
  <si>
    <t>ACTIVECARE HD</t>
  </si>
  <si>
    <t>AC Primary Plus</t>
  </si>
  <si>
    <t>AC Primary</t>
  </si>
  <si>
    <t>AC HD</t>
  </si>
  <si>
    <r>
      <t xml:space="preserve">ACTIVECARE </t>
    </r>
    <r>
      <rPr>
        <b/>
        <sz val="10"/>
        <rFont val="Calibri Light"/>
        <family val="2"/>
      </rPr>
      <t>Primary Plus</t>
    </r>
  </si>
  <si>
    <r>
      <t xml:space="preserve">Blue Essentials </t>
    </r>
    <r>
      <rPr>
        <b/>
        <sz val="10"/>
        <rFont val="Calibri Light"/>
        <family val="2"/>
      </rPr>
      <t>(West TX)</t>
    </r>
  </si>
  <si>
    <t>TRS Medical Rates 2025-2026 Plan Year</t>
  </si>
  <si>
    <t>Blue Essential-WT TX</t>
  </si>
  <si>
    <r>
      <t xml:space="preserve">ACTIVECARE </t>
    </r>
    <r>
      <rPr>
        <b/>
        <sz val="10"/>
        <rFont val="Calibri Light"/>
        <family val="2"/>
      </rPr>
      <t>Primary</t>
    </r>
  </si>
  <si>
    <t>ER Contribution</t>
  </si>
  <si>
    <t>Region 14 Rates</t>
  </si>
  <si>
    <t>VERIBEST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</si>
</sst>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i/>
      <sz val="14"/>
      <color theme="1"/>
      <name val="Calibri Light"/>
      <family val="2"/>
    </font>
    <font>
      <b/>
      <sz val="14"/>
      <color theme="1"/>
      <name val="Calibri Light"/>
      <family val="2"/>
    </font>
    <font>
      <b/>
      <sz val="24"/>
      <color theme="1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0" fontId="0" fillId="0" borderId="0" xfId="0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2" fontId="1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0" fontId="7" fillId="6" borderId="1" xfId="0" applyFont="1" applyFill="1" applyBorder="1"/>
    <xf numFmtId="2" fontId="1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/>
    <xf numFmtId="164" fontId="2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7" fillId="2" borderId="1" xfId="0" applyFont="1" applyFill="1" applyBorder="1"/>
    <xf numFmtId="2" fontId="0" fillId="3" borderId="0" xfId="0" applyNumberForma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70" zoomScaleNormal="70" workbookViewId="0">
      <selection activeCell="G4" sqref="G4"/>
    </sheetView>
  </sheetViews>
  <sheetFormatPr defaultRowHeight="14.25" x14ac:dyDescent="0.45"/>
  <cols>
    <col min="1" max="1" width="28.33203125" customWidth="1"/>
    <col min="2" max="2" width="17.53125" style="5" customWidth="1"/>
    <col min="3" max="3" width="28.265625" style="5" customWidth="1"/>
    <col min="4" max="5" width="19.796875" style="1" bestFit="1" customWidth="1"/>
    <col min="6" max="6" width="15.59765625" bestFit="1" customWidth="1"/>
    <col min="7" max="7" width="14.265625" style="1" bestFit="1" customWidth="1"/>
    <col min="10" max="10" width="15.59765625" bestFit="1" customWidth="1"/>
    <col min="11" max="11" width="14.265625" bestFit="1" customWidth="1"/>
  </cols>
  <sheetData>
    <row r="1" spans="1:11" ht="30.75" x14ac:dyDescent="0.9">
      <c r="A1" s="37" t="s">
        <v>21</v>
      </c>
      <c r="B1" s="37"/>
      <c r="C1" s="37"/>
      <c r="D1" s="12"/>
      <c r="E1" s="12"/>
      <c r="F1" s="2" t="s">
        <v>20</v>
      </c>
      <c r="G1" s="3"/>
      <c r="K1" s="3"/>
    </row>
    <row r="2" spans="1:11" ht="23.25" x14ac:dyDescent="0.7">
      <c r="A2" s="36" t="s">
        <v>16</v>
      </c>
      <c r="B2" s="36"/>
      <c r="C2" s="36"/>
      <c r="D2" s="13"/>
      <c r="E2"/>
      <c r="F2" s="2" t="s">
        <v>3</v>
      </c>
      <c r="G2" s="4">
        <v>12</v>
      </c>
      <c r="K2" s="4"/>
    </row>
    <row r="3" spans="1:11" ht="18" x14ac:dyDescent="0.55000000000000004">
      <c r="A3" s="38"/>
      <c r="B3" s="38"/>
      <c r="C3" s="38"/>
      <c r="D3" s="14"/>
      <c r="E3" s="14"/>
      <c r="F3" t="s">
        <v>19</v>
      </c>
      <c r="G3" s="35">
        <v>225</v>
      </c>
    </row>
    <row r="4" spans="1:11" x14ac:dyDescent="0.45">
      <c r="A4" s="39"/>
      <c r="B4" s="39"/>
      <c r="C4" s="39"/>
      <c r="D4" s="6"/>
      <c r="E4" s="6"/>
    </row>
    <row r="5" spans="1:11" ht="29.25" x14ac:dyDescent="0.55000000000000004">
      <c r="A5" s="34" t="s">
        <v>18</v>
      </c>
      <c r="B5" s="21" t="s">
        <v>9</v>
      </c>
      <c r="C5" s="21" t="s">
        <v>8</v>
      </c>
      <c r="D5" s="7"/>
      <c r="E5" s="11" t="s">
        <v>12</v>
      </c>
      <c r="F5" s="1" t="s">
        <v>0</v>
      </c>
      <c r="G5" s="1" t="s">
        <v>1</v>
      </c>
    </row>
    <row r="6" spans="1:11" x14ac:dyDescent="0.45">
      <c r="A6" s="8" t="s">
        <v>4</v>
      </c>
      <c r="B6" s="10">
        <f>G3</f>
        <v>225</v>
      </c>
      <c r="C6" s="10">
        <f>ROUND((G6/G2)-B6,2)</f>
        <v>267</v>
      </c>
      <c r="D6" s="7"/>
      <c r="E6" s="7"/>
      <c r="F6" s="1">
        <v>492</v>
      </c>
      <c r="G6" s="1">
        <f>SUM(F6*12)</f>
        <v>5904</v>
      </c>
    </row>
    <row r="7" spans="1:11" x14ac:dyDescent="0.45">
      <c r="A7" s="19" t="s">
        <v>6</v>
      </c>
      <c r="B7" s="20">
        <f>G3</f>
        <v>225</v>
      </c>
      <c r="C7" s="20">
        <f>ROUND((G7/G2)-B7,2)</f>
        <v>1104</v>
      </c>
      <c r="D7" s="7"/>
      <c r="E7" s="7"/>
      <c r="F7" s="1">
        <v>1329</v>
      </c>
      <c r="G7" s="1">
        <f>SUM(F7*12)</f>
        <v>15948</v>
      </c>
    </row>
    <row r="8" spans="1:11" x14ac:dyDescent="0.45">
      <c r="A8" s="8" t="s">
        <v>5</v>
      </c>
      <c r="B8" s="10">
        <f>G3</f>
        <v>225</v>
      </c>
      <c r="C8" s="10">
        <f>ROUND((G8/G2)-B8,2)</f>
        <v>612</v>
      </c>
      <c r="D8" s="7"/>
      <c r="E8" s="7"/>
      <c r="F8" s="1">
        <v>837</v>
      </c>
      <c r="G8" s="1">
        <f>SUM(F8*12)</f>
        <v>10044</v>
      </c>
    </row>
    <row r="9" spans="1:11" x14ac:dyDescent="0.45">
      <c r="A9" s="19" t="s">
        <v>7</v>
      </c>
      <c r="B9" s="20">
        <f>SUM(G3)</f>
        <v>225</v>
      </c>
      <c r="C9" s="20">
        <f>ROUND((G9/G2)-B9,2)</f>
        <v>1448</v>
      </c>
      <c r="D9" s="7"/>
      <c r="E9" s="7"/>
      <c r="F9" s="1">
        <v>1673</v>
      </c>
      <c r="G9" s="1">
        <f>SUM(F9*12)</f>
        <v>20076</v>
      </c>
    </row>
    <row r="10" spans="1:11" x14ac:dyDescent="0.45">
      <c r="A10" s="6"/>
      <c r="B10" s="9"/>
      <c r="C10" s="9"/>
      <c r="D10" s="7"/>
      <c r="E10" s="6"/>
    </row>
    <row r="11" spans="1:11" ht="29.25" x14ac:dyDescent="0.55000000000000004">
      <c r="A11" s="25" t="s">
        <v>14</v>
      </c>
      <c r="B11" s="22" t="s">
        <v>9</v>
      </c>
      <c r="C11" s="22" t="s">
        <v>8</v>
      </c>
      <c r="D11" s="7"/>
      <c r="E11" s="11" t="s">
        <v>11</v>
      </c>
      <c r="F11" s="1" t="s">
        <v>0</v>
      </c>
      <c r="G11" s="1" t="s">
        <v>1</v>
      </c>
    </row>
    <row r="12" spans="1:11" x14ac:dyDescent="0.45">
      <c r="A12" s="8" t="s">
        <v>4</v>
      </c>
      <c r="B12" s="10">
        <f>G3</f>
        <v>225</v>
      </c>
      <c r="C12" s="10">
        <f>ROUND((G12/G2)-B12,2)</f>
        <v>351</v>
      </c>
      <c r="D12" s="7"/>
      <c r="E12" s="7"/>
      <c r="F12" s="1">
        <v>576</v>
      </c>
      <c r="G12" s="1">
        <f>SUM(F12*12)</f>
        <v>6912</v>
      </c>
    </row>
    <row r="13" spans="1:11" x14ac:dyDescent="0.45">
      <c r="A13" s="23" t="s">
        <v>6</v>
      </c>
      <c r="B13" s="24">
        <f>G3</f>
        <v>225</v>
      </c>
      <c r="C13" s="24">
        <f>ROUND((G13/G2)-B13,2)</f>
        <v>1273</v>
      </c>
      <c r="D13" s="7"/>
      <c r="E13" s="7"/>
      <c r="F13" s="1">
        <v>1498</v>
      </c>
      <c r="G13" s="1">
        <f t="shared" ref="G13:G15" si="0">SUM(F13*12)</f>
        <v>17976</v>
      </c>
    </row>
    <row r="14" spans="1:11" x14ac:dyDescent="0.45">
      <c r="A14" s="8" t="s">
        <v>5</v>
      </c>
      <c r="B14" s="10">
        <f>G3</f>
        <v>225</v>
      </c>
      <c r="C14" s="10">
        <f>ROUND((G14/G2)-B14,2)</f>
        <v>755</v>
      </c>
      <c r="D14" s="7"/>
      <c r="E14" s="7"/>
      <c r="F14" s="1">
        <v>980</v>
      </c>
      <c r="G14" s="1">
        <f t="shared" si="0"/>
        <v>11760</v>
      </c>
    </row>
    <row r="15" spans="1:11" x14ac:dyDescent="0.45">
      <c r="A15" s="23" t="s">
        <v>7</v>
      </c>
      <c r="B15" s="24">
        <f>G3</f>
        <v>225</v>
      </c>
      <c r="C15" s="24">
        <f>ROUND((G15/G2)-B15,2)</f>
        <v>1676</v>
      </c>
      <c r="D15" s="7"/>
      <c r="E15" s="7"/>
      <c r="F15" s="1">
        <v>1901</v>
      </c>
      <c r="G15" s="1">
        <f t="shared" si="0"/>
        <v>22812</v>
      </c>
    </row>
    <row r="16" spans="1:11" x14ac:dyDescent="0.45">
      <c r="A16" s="8"/>
      <c r="B16" s="10"/>
      <c r="C16" s="10"/>
      <c r="D16" s="7"/>
      <c r="E16" s="7"/>
      <c r="F16" s="1"/>
    </row>
    <row r="17" spans="1:7" ht="29.25" x14ac:dyDescent="0.55000000000000004">
      <c r="A17" s="18" t="s">
        <v>10</v>
      </c>
      <c r="B17" s="17" t="s">
        <v>9</v>
      </c>
      <c r="C17" s="17" t="s">
        <v>8</v>
      </c>
      <c r="D17" s="7"/>
      <c r="E17" s="11" t="s">
        <v>13</v>
      </c>
      <c r="F17" s="1" t="s">
        <v>0</v>
      </c>
      <c r="G17" s="1" t="s">
        <v>1</v>
      </c>
    </row>
    <row r="18" spans="1:7" x14ac:dyDescent="0.45">
      <c r="A18" s="8" t="s">
        <v>4</v>
      </c>
      <c r="B18" s="10">
        <f>G3</f>
        <v>225</v>
      </c>
      <c r="C18" s="10">
        <f>ROUND((G18/G2)-B18,2)</f>
        <v>281</v>
      </c>
      <c r="D18" s="7"/>
      <c r="E18" s="7"/>
      <c r="F18" s="1">
        <v>506</v>
      </c>
      <c r="G18" s="1">
        <f>SUM(F18*12)</f>
        <v>6072</v>
      </c>
    </row>
    <row r="19" spans="1:7" x14ac:dyDescent="0.45">
      <c r="A19" s="15" t="s">
        <v>6</v>
      </c>
      <c r="B19" s="16">
        <f>G3</f>
        <v>225</v>
      </c>
      <c r="C19" s="16">
        <f>ROUND((G19/G2)-B19,2)</f>
        <v>1142</v>
      </c>
      <c r="D19" s="7"/>
      <c r="E19" s="7"/>
      <c r="F19" s="1">
        <v>1367</v>
      </c>
      <c r="G19" s="1">
        <f t="shared" ref="G19:G21" si="1">SUM(F19*12)</f>
        <v>16404</v>
      </c>
    </row>
    <row r="20" spans="1:7" x14ac:dyDescent="0.45">
      <c r="A20" s="8" t="s">
        <v>5</v>
      </c>
      <c r="B20" s="10">
        <f>G3</f>
        <v>225</v>
      </c>
      <c r="C20" s="10">
        <f>ROUND((G20/G2)-B20,2)</f>
        <v>636</v>
      </c>
      <c r="D20" s="7"/>
      <c r="E20" s="7"/>
      <c r="F20" s="1">
        <v>861</v>
      </c>
      <c r="G20" s="1">
        <f t="shared" si="1"/>
        <v>10332</v>
      </c>
    </row>
    <row r="21" spans="1:7" x14ac:dyDescent="0.45">
      <c r="A21" s="15" t="s">
        <v>7</v>
      </c>
      <c r="B21" s="16">
        <f>G3</f>
        <v>225</v>
      </c>
      <c r="C21" s="16">
        <f>ROUND((G21/G2)-B21,2)</f>
        <v>1496</v>
      </c>
      <c r="D21" s="7"/>
      <c r="E21" s="7"/>
      <c r="F21" s="1">
        <v>1721</v>
      </c>
      <c r="G21" s="1">
        <f t="shared" si="1"/>
        <v>20652</v>
      </c>
    </row>
    <row r="22" spans="1:7" x14ac:dyDescent="0.45">
      <c r="A22" s="6"/>
      <c r="B22" s="9"/>
      <c r="C22" s="9"/>
      <c r="D22" s="7"/>
      <c r="E22" s="7"/>
      <c r="G22"/>
    </row>
    <row r="23" spans="1:7" ht="29.25" x14ac:dyDescent="0.55000000000000004">
      <c r="A23" s="29" t="s">
        <v>2</v>
      </c>
      <c r="B23" s="26" t="s">
        <v>9</v>
      </c>
      <c r="C23" s="26" t="s">
        <v>8</v>
      </c>
      <c r="D23" s="7"/>
      <c r="E23" s="11" t="s">
        <v>2</v>
      </c>
      <c r="F23" s="1" t="s">
        <v>0</v>
      </c>
      <c r="G23" s="1" t="s">
        <v>1</v>
      </c>
    </row>
    <row r="24" spans="1:7" x14ac:dyDescent="0.45">
      <c r="A24" s="8" t="s">
        <v>4</v>
      </c>
      <c r="B24" s="10">
        <f>G3</f>
        <v>225</v>
      </c>
      <c r="C24" s="10">
        <f>ROUND((G24/G2)-B24,2)</f>
        <v>788</v>
      </c>
      <c r="D24" s="7"/>
      <c r="E24" s="7"/>
      <c r="F24" s="1">
        <v>1013</v>
      </c>
      <c r="G24" s="1">
        <f>SUM(F24*12)</f>
        <v>12156</v>
      </c>
    </row>
    <row r="25" spans="1:7" x14ac:dyDescent="0.45">
      <c r="A25" s="27" t="s">
        <v>6</v>
      </c>
      <c r="B25" s="28">
        <f>G3</f>
        <v>225</v>
      </c>
      <c r="C25" s="28">
        <f>ROUND((G25/G2)-B25,2)</f>
        <v>2177</v>
      </c>
      <c r="D25" s="7"/>
      <c r="E25" s="7"/>
      <c r="F25" s="1">
        <v>2402</v>
      </c>
      <c r="G25" s="1">
        <f t="shared" ref="G25:G27" si="2">SUM(F25*12)</f>
        <v>28824</v>
      </c>
    </row>
    <row r="26" spans="1:7" x14ac:dyDescent="0.45">
      <c r="A26" s="8" t="s">
        <v>5</v>
      </c>
      <c r="B26" s="10">
        <f>G3</f>
        <v>225</v>
      </c>
      <c r="C26" s="10">
        <f>ROUND((G26/G2)-B26,2)</f>
        <v>1282</v>
      </c>
      <c r="D26" s="7"/>
      <c r="E26" s="7"/>
      <c r="F26" s="1">
        <v>1507</v>
      </c>
      <c r="G26" s="1">
        <f t="shared" si="2"/>
        <v>18084</v>
      </c>
    </row>
    <row r="27" spans="1:7" x14ac:dyDescent="0.45">
      <c r="A27" s="27" t="s">
        <v>7</v>
      </c>
      <c r="B27" s="28">
        <f>G3</f>
        <v>225</v>
      </c>
      <c r="C27" s="28">
        <f>ROUND((G27/G2)-B27,2)</f>
        <v>2616</v>
      </c>
      <c r="D27" s="7"/>
      <c r="E27" s="7"/>
      <c r="F27" s="1">
        <v>2841</v>
      </c>
      <c r="G27" s="1">
        <f t="shared" si="2"/>
        <v>34092</v>
      </c>
    </row>
    <row r="28" spans="1:7" x14ac:dyDescent="0.45">
      <c r="F28" s="1"/>
    </row>
    <row r="29" spans="1:7" ht="29.25" x14ac:dyDescent="0.55000000000000004">
      <c r="A29" s="33" t="s">
        <v>15</v>
      </c>
      <c r="B29" s="30" t="s">
        <v>9</v>
      </c>
      <c r="C29" s="30" t="s">
        <v>8</v>
      </c>
      <c r="D29" s="7"/>
      <c r="E29" s="11" t="s">
        <v>17</v>
      </c>
      <c r="F29" s="1" t="s">
        <v>0</v>
      </c>
      <c r="G29" s="1" t="s">
        <v>1</v>
      </c>
    </row>
    <row r="30" spans="1:7" x14ac:dyDescent="0.45">
      <c r="A30" s="8" t="s">
        <v>4</v>
      </c>
      <c r="B30" s="10">
        <f>G3</f>
        <v>225</v>
      </c>
      <c r="C30" s="10">
        <f>ROUND((G30/G2)-B30,2)</f>
        <v>989.5</v>
      </c>
      <c r="D30" s="7"/>
      <c r="E30" s="7"/>
      <c r="F30" s="1">
        <v>1214.5</v>
      </c>
      <c r="G30" s="1">
        <f>SUM(F30*12)</f>
        <v>14574</v>
      </c>
    </row>
    <row r="31" spans="1:7" x14ac:dyDescent="0.45">
      <c r="A31" s="31" t="s">
        <v>6</v>
      </c>
      <c r="B31" s="32">
        <f>G3</f>
        <v>225</v>
      </c>
      <c r="C31" s="32">
        <f>ROUND((G31/G2)-B31,2)</f>
        <v>2736.6</v>
      </c>
      <c r="D31" s="7"/>
      <c r="E31" s="7"/>
      <c r="F31" s="1">
        <v>2961.6</v>
      </c>
      <c r="G31" s="1">
        <f t="shared" ref="G31:G33" si="3">SUM(F31*12)</f>
        <v>35539.199999999997</v>
      </c>
    </row>
    <row r="32" spans="1:7" x14ac:dyDescent="0.45">
      <c r="A32" s="8" t="s">
        <v>5</v>
      </c>
      <c r="B32" s="10">
        <f>G3</f>
        <v>225</v>
      </c>
      <c r="C32" s="10">
        <f>ROUND((G32/G2)-B32,2)</f>
        <v>1690</v>
      </c>
      <c r="D32" s="7"/>
      <c r="E32" s="7"/>
      <c r="F32" s="1">
        <v>1915</v>
      </c>
      <c r="G32" s="1">
        <f t="shared" si="3"/>
        <v>22980</v>
      </c>
    </row>
    <row r="33" spans="1:7" x14ac:dyDescent="0.45">
      <c r="A33" s="31" t="s">
        <v>7</v>
      </c>
      <c r="B33" s="32">
        <f>G3</f>
        <v>225</v>
      </c>
      <c r="C33" s="32">
        <f>ROUND((G33/G2)-B33,2)</f>
        <v>2920.3</v>
      </c>
      <c r="D33" s="7"/>
      <c r="E33" s="7"/>
      <c r="F33" s="1">
        <v>3145.3</v>
      </c>
      <c r="G33" s="1">
        <f t="shared" si="3"/>
        <v>37743.600000000006</v>
      </c>
    </row>
  </sheetData>
  <mergeCells count="4">
    <mergeCell ref="A2:C2"/>
    <mergeCell ref="A1:C1"/>
    <mergeCell ref="A3:C3"/>
    <mergeCell ref="A4:C4"/>
  </mergeCells>
  <printOptions horizontalCentered="1"/>
  <pageMargins left="1" right="1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32634109AF4396C8A87F6ED47C34" ma:contentTypeVersion="11" ma:contentTypeDescription="Create a new document." ma:contentTypeScope="" ma:versionID="5c9c263449854ac1efb89bd3d8c5031b">
  <xsd:schema xmlns:xsd="http://www.w3.org/2001/XMLSchema" xmlns:xs="http://www.w3.org/2001/XMLSchema" xmlns:p="http://schemas.microsoft.com/office/2006/metadata/properties" xmlns:ns1="http://schemas.microsoft.com/sharepoint/v3" xmlns:ns3="9515913c-2264-48ef-ac93-ea34ae0fcb29" targetNamespace="http://schemas.microsoft.com/office/2006/metadata/properties" ma:root="true" ma:fieldsID="5a42f24089c8a2496266241a4415e654" ns1:_="" ns3:_="">
    <xsd:import namespace="http://schemas.microsoft.com/sharepoint/v3"/>
    <xsd:import namespace="9515913c-2264-48ef-ac93-ea34ae0fcb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913c-2264-48ef-ac93-ea34ae0f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3A97C-EE65-4EC3-B6CE-3EFF980F3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15913c-2264-48ef-ac93-ea34ae0f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10C8A2-E5AE-4770-904B-9A71D0BB9C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9515913c-2264-48ef-ac93-ea34ae0fcb2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34EA42-BE60-4758-9B21-BA9DF908F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Pack</dc:creator>
  <cp:lastModifiedBy>Jacqueline Faircloth</cp:lastModifiedBy>
  <cp:lastPrinted>2020-07-06T00:19:34Z</cp:lastPrinted>
  <dcterms:created xsi:type="dcterms:W3CDTF">2013-10-01T23:49:22Z</dcterms:created>
  <dcterms:modified xsi:type="dcterms:W3CDTF">2025-07-03T20:02:12Z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0x010100213532634109AF4396C8A87F6ED47C34</vt:lpwstr>
  </property>
</Properties>
</file>